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G:\COMPRAS\01 - PM BOFETE - NOVA GESTÃO\EXERCÍCIO 2024\LICITAÇÕES\PREGÃO ELETRÔNICO\PE 12 2024 - RP 04 2024 - EXAMES LABORATORIAIS\"/>
    </mc:Choice>
  </mc:AlternateContent>
  <xr:revisionPtr revIDLastSave="0" documentId="13_ncr:1_{0E137F4A-E347-49C9-9F6B-29095088EAC1}" xr6:coauthVersionLast="47" xr6:coauthVersionMax="47" xr10:uidLastSave="{00000000-0000-0000-0000-000000000000}"/>
  <bookViews>
    <workbookView xWindow="21480" yWindow="900" windowWidth="21840" windowHeight="1314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4" i="1" l="1"/>
  <c r="K4" i="1"/>
  <c r="L4" i="1" s="1"/>
  <c r="L5" i="1"/>
  <c r="K63" i="1"/>
  <c r="L63" i="1" s="1"/>
  <c r="K5" i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</calcChain>
</file>

<file path=xl/sharedStrings.xml><?xml version="1.0" encoding="utf-8"?>
<sst xmlns="http://schemas.openxmlformats.org/spreadsheetml/2006/main" count="250" uniqueCount="165">
  <si>
    <t>Quantidade</t>
  </si>
  <si>
    <t>Unidade</t>
  </si>
  <si>
    <t>Especificação</t>
  </si>
  <si>
    <t>Código SUS</t>
  </si>
  <si>
    <t>Preço - Pró Análises</t>
  </si>
  <si>
    <t>Preço - Clínica Mangueiras</t>
  </si>
  <si>
    <t>Preço - Vitlab</t>
  </si>
  <si>
    <t>Valor unitário médio</t>
  </si>
  <si>
    <t>Valor total</t>
  </si>
  <si>
    <t>Item</t>
  </si>
  <si>
    <t>UND</t>
  </si>
  <si>
    <t>Ácido úrico</t>
  </si>
  <si>
    <t>Amilase</t>
  </si>
  <si>
    <t>Anti HIV1 + HIV2</t>
  </si>
  <si>
    <t>Antígeno carcinoembriogênico-CEA</t>
  </si>
  <si>
    <t>Bilirrubina</t>
  </si>
  <si>
    <t>CA 125</t>
  </si>
  <si>
    <t>Cálcio total</t>
  </si>
  <si>
    <t>Chagas IgG</t>
  </si>
  <si>
    <t>Chaga IgM</t>
  </si>
  <si>
    <t>Colesterol HDL</t>
  </si>
  <si>
    <t>Colesterol LDL</t>
  </si>
  <si>
    <t>Colesterol total</t>
  </si>
  <si>
    <t>Coombs total</t>
  </si>
  <si>
    <t>Creatinina</t>
  </si>
  <si>
    <t>Estradiol (E2)</t>
  </si>
  <si>
    <t>Fator antinuclear-FAN</t>
  </si>
  <si>
    <t>Fator Rho (D)</t>
  </si>
  <si>
    <t xml:space="preserve">Ferritina </t>
  </si>
  <si>
    <t>Ferro sérico</t>
  </si>
  <si>
    <t>Fosfatase alcalina</t>
  </si>
  <si>
    <t>Gama glutamil transferase</t>
  </si>
  <si>
    <t>Glicemia</t>
  </si>
  <si>
    <t>Grupo sangüíneo</t>
  </si>
  <si>
    <t>Folículo estimulante-FSH</t>
  </si>
  <si>
    <t>Luteinizante-LH</t>
  </si>
  <si>
    <t>Hemoglobina glicada (A1c)</t>
  </si>
  <si>
    <t>Hemograma completo</t>
  </si>
  <si>
    <t>Hemodissedimentação 1ª hora-VHS</t>
  </si>
  <si>
    <t>Hepatite B anti HbsAg</t>
  </si>
  <si>
    <t>Hepatite B HbsAh</t>
  </si>
  <si>
    <t>Hepatite C</t>
  </si>
  <si>
    <t xml:space="preserve">Magnésio </t>
  </si>
  <si>
    <t>PSA Livre</t>
  </si>
  <si>
    <t>PSA Total</t>
  </si>
  <si>
    <t>Parasitológico de fezes</t>
  </si>
  <si>
    <t>Potássio</t>
  </si>
  <si>
    <t>Prolactina</t>
  </si>
  <si>
    <t>Proteína creativa</t>
  </si>
  <si>
    <t>Proteinúria de 24h</t>
  </si>
  <si>
    <t>Sífilis (VDRL)</t>
  </si>
  <si>
    <t>Sódio</t>
  </si>
  <si>
    <t>T4 Livre</t>
  </si>
  <si>
    <t>Tempo e atividade de protrombina</t>
  </si>
  <si>
    <t>Testosterona total</t>
  </si>
  <si>
    <t>Toxoplasmonse-IgG</t>
  </si>
  <si>
    <t>Toxoplasmonse-IgM</t>
  </si>
  <si>
    <t>Transaminase oxalacética TGO</t>
  </si>
  <si>
    <t>Transaminase pirúvica TGP</t>
  </si>
  <si>
    <t>Triglicérides</t>
  </si>
  <si>
    <t>Tromboplastina parcial atividad</t>
  </si>
  <si>
    <t>Uréia</t>
  </si>
  <si>
    <t>Vitamina B12</t>
  </si>
  <si>
    <t>Vitamina D-25 Hidroxi</t>
  </si>
  <si>
    <t>Alfa 1 - Glicoproteína ácida (Pesquisa e/ou dosagem)</t>
  </si>
  <si>
    <t>Antiestreptolisina O (Pesquisa e/ou dosagem)</t>
  </si>
  <si>
    <t>Baar 1ª amostra  - Ziehi ou Flurência (Pesquisa)</t>
  </si>
  <si>
    <t>Baar 2ª amostra  - Ziehi ou Flurência (Pesquisa)</t>
  </si>
  <si>
    <t>Antígeno CA19-9</t>
  </si>
  <si>
    <t>Células LE (Pesquisa e/ ou dosagem)</t>
  </si>
  <si>
    <t>Cultura de fezes: salmonella, shigella e escherichia colin en.</t>
  </si>
  <si>
    <t>Creatino fosfoquinase total-CPK (Pesquisa e/ou dosagem)</t>
  </si>
  <si>
    <t>Dengue - Anticorpos IgM</t>
  </si>
  <si>
    <t>Dengue - Anticorpos IgG</t>
  </si>
  <si>
    <t>Fator reumatóide - AR/FR (Dosagem)</t>
  </si>
  <si>
    <t>Hepatite B - HBCAC IgG (anti-core IgG ou acoreG) (Pesquisa e/ou dosagem)</t>
  </si>
  <si>
    <t>Hepatite B - HBCAC IgM (anti-core IgG ou acoreG) (Pesquisa e/ou dosagem)</t>
  </si>
  <si>
    <t>Microalbuminúria</t>
  </si>
  <si>
    <t>Hormônio gonodotrófico coriônico qualitativo (HcG-BETA)</t>
  </si>
  <si>
    <t>Parasitológico de fezes - 3ª amostra</t>
  </si>
  <si>
    <t>Parasitológico de fezes - 2ª amostra</t>
  </si>
  <si>
    <t>Sangue oculto - Pesquisa em fezes</t>
  </si>
  <si>
    <t>T3 livre (Pesquisa e/ou dosagem)</t>
  </si>
  <si>
    <t>Triiodotironina - T3 (Pesquisa e/ou dosagem)</t>
  </si>
  <si>
    <t>Tiroxina - T4 (Pesquisa e/ou dosagem)</t>
  </si>
  <si>
    <t>Antibiograma - Identificação de bactéria</t>
  </si>
  <si>
    <t>Tireoestimulante - Hormônio TSH (Pesquisa e/ou dosagem)</t>
  </si>
  <si>
    <t>Rotina de urina (Caracteres físicos, elementos anormais)</t>
  </si>
  <si>
    <t>Urocultura (Determinação)</t>
  </si>
  <si>
    <t>02.01.0120</t>
  </si>
  <si>
    <t>02.01.0180</t>
  </si>
  <si>
    <t>02.03.0300</t>
  </si>
  <si>
    <t>02.03.0962</t>
  </si>
  <si>
    <t>02.06.0217</t>
  </si>
  <si>
    <t>02.01.0201</t>
  </si>
  <si>
    <t>02.03.1217</t>
  </si>
  <si>
    <t>02.01.0210</t>
  </si>
  <si>
    <t>02.03.0776</t>
  </si>
  <si>
    <t>02.03.0881</t>
  </si>
  <si>
    <t>02.01.0279</t>
  </si>
  <si>
    <t>02.01.0287</t>
  </si>
  <si>
    <t>02.01.0295</t>
  </si>
  <si>
    <t>02.12.0040</t>
  </si>
  <si>
    <t>02.01.0317</t>
  </si>
  <si>
    <t>02.06.0160</t>
  </si>
  <si>
    <t>02.03.0083</t>
  </si>
  <si>
    <t>02.12.0082</t>
  </si>
  <si>
    <t>02.01.0384</t>
  </si>
  <si>
    <t>02.01.0392</t>
  </si>
  <si>
    <t>02.01.0422</t>
  </si>
  <si>
    <t>02.01.0465</t>
  </si>
  <si>
    <t>02.01.0473</t>
  </si>
  <si>
    <t>02.12.0023</t>
  </si>
  <si>
    <t>02.06.0233</t>
  </si>
  <si>
    <t>02.06.0241</t>
  </si>
  <si>
    <t>02.01.0503</t>
  </si>
  <si>
    <t>02.02.0380</t>
  </si>
  <si>
    <t>02.02.0150</t>
  </si>
  <si>
    <t>02.03.0636</t>
  </si>
  <si>
    <t>02.03.0784</t>
  </si>
  <si>
    <t>02.03.0679</t>
  </si>
  <si>
    <t>02.01.0562</t>
  </si>
  <si>
    <t>02.03.0105</t>
  </si>
  <si>
    <t>02.04.0127</t>
  </si>
  <si>
    <t>02.01.0600</t>
  </si>
  <si>
    <t>02.06.0306</t>
  </si>
  <si>
    <t>02.05.0114</t>
  </si>
  <si>
    <t>02.03.1110</t>
  </si>
  <si>
    <t>02.01.0635</t>
  </si>
  <si>
    <t>02.06.0381</t>
  </si>
  <si>
    <t>02.02.0142</t>
  </si>
  <si>
    <t>02.06.0349</t>
  </si>
  <si>
    <t>02.03.0768</t>
  </si>
  <si>
    <t>02.03.0873</t>
  </si>
  <si>
    <t>02.01.0643</t>
  </si>
  <si>
    <t>02.01.0651</t>
  </si>
  <si>
    <t>02.01.0678</t>
  </si>
  <si>
    <t>02.02.0134</t>
  </si>
  <si>
    <t>02.01.0694</t>
  </si>
  <si>
    <t>02.01.0708</t>
  </si>
  <si>
    <t>02.01.0767</t>
  </si>
  <si>
    <t>02.02.01.016 - 3</t>
  </si>
  <si>
    <t>02.02.06.047 - 4</t>
  </si>
  <si>
    <t>02.02.08004 - 8</t>
  </si>
  <si>
    <t>02.02.03.096 - 2</t>
  </si>
  <si>
    <t>02.02.02.041 - 0</t>
  </si>
  <si>
    <t>02.02.08.080 - 0</t>
  </si>
  <si>
    <t>02.02.01.032 - 5</t>
  </si>
  <si>
    <t>02.02.03.079 - 9</t>
  </si>
  <si>
    <t>02.02.03.007 - 5</t>
  </si>
  <si>
    <t>02.02.03.078 - 4</t>
  </si>
  <si>
    <t>02.02.03.089 - 0</t>
  </si>
  <si>
    <t>02.02.05.092 - 2</t>
  </si>
  <si>
    <t>02.02.06.021-7</t>
  </si>
  <si>
    <t>02.02.04.012-7</t>
  </si>
  <si>
    <t>11.015.08-0</t>
  </si>
  <si>
    <t>Perfil lipídico - Lipidograma (Dosagem)</t>
  </si>
  <si>
    <t>02.02.04.014-3</t>
  </si>
  <si>
    <t>02.02.06.039-0</t>
  </si>
  <si>
    <t>02.02.06.037-3</t>
  </si>
  <si>
    <t>02.02.08.001-3</t>
  </si>
  <si>
    <t>02.02.06.025-0</t>
  </si>
  <si>
    <t>02.02.05.001-7</t>
  </si>
  <si>
    <t>02.02.08.008-0</t>
  </si>
  <si>
    <t>Beta Heg Quantitativo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</si>
</sst>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164" fontId="2" fillId="0" borderId="4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T84"/>
  <sheetViews>
    <sheetView tabSelected="1" zoomScale="80" zoomScaleNormal="80" workbookViewId="0">
      <selection activeCell="K4" sqref="K4"/>
    </sheetView>
  </sheetViews>
  <sheetFormatPr defaultRowHeight="15" x14ac:dyDescent="0.25"/>
  <cols>
    <col min="3" max="3" width="5.42578125" bestFit="1" customWidth="1"/>
    <col min="4" max="4" width="11.7109375" bestFit="1" customWidth="1"/>
    <col min="6" max="6" width="60.5703125" bestFit="1" customWidth="1"/>
    <col min="7" max="7" width="15.5703125" bestFit="1" customWidth="1"/>
    <col min="8" max="8" width="20.42578125" bestFit="1" customWidth="1"/>
    <col min="9" max="9" width="27" bestFit="1" customWidth="1"/>
    <col min="10" max="10" width="13.85546875" bestFit="1" customWidth="1"/>
    <col min="11" max="11" width="20.85546875" bestFit="1" customWidth="1"/>
    <col min="12" max="12" width="21" bestFit="1" customWidth="1"/>
    <col min="14" max="14" width="22.140625" bestFit="1" customWidth="1"/>
    <col min="16" max="16" width="16.28515625" bestFit="1" customWidth="1"/>
    <col min="18" max="18" width="21.42578125" bestFit="1" customWidth="1"/>
    <col min="20" max="20" width="20" bestFit="1" customWidth="1"/>
  </cols>
  <sheetData>
    <row r="1" spans="3:20" x14ac:dyDescent="0.25">
      <c r="C1" s="1"/>
      <c r="D1" s="1"/>
      <c r="E1" s="1"/>
      <c r="F1" s="1"/>
      <c r="G1" s="1"/>
      <c r="H1" s="1"/>
      <c r="I1" s="1"/>
      <c r="J1" s="1"/>
      <c r="K1" s="1"/>
      <c r="L1" s="1"/>
    </row>
    <row r="2" spans="3:20" ht="15.75" thickBot="1" x14ac:dyDescent="0.3"/>
    <row r="3" spans="3:20" x14ac:dyDescent="0.25">
      <c r="C3" s="7" t="s">
        <v>9</v>
      </c>
      <c r="D3" s="8" t="s">
        <v>0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15" t="s">
        <v>6</v>
      </c>
      <c r="K3" s="16" t="s">
        <v>7</v>
      </c>
      <c r="L3" s="16" t="s">
        <v>8</v>
      </c>
      <c r="N3" s="5"/>
      <c r="P3" s="5"/>
      <c r="R3" s="10"/>
      <c r="T3" s="10"/>
    </row>
    <row r="4" spans="3:20" x14ac:dyDescent="0.25">
      <c r="C4" s="3">
        <v>1</v>
      </c>
      <c r="D4" s="3">
        <v>5400</v>
      </c>
      <c r="E4" s="3" t="s">
        <v>10</v>
      </c>
      <c r="F4" s="3" t="s">
        <v>11</v>
      </c>
      <c r="G4" s="3" t="s">
        <v>89</v>
      </c>
      <c r="H4" s="4">
        <v>6.3</v>
      </c>
      <c r="I4" s="4">
        <v>2.41</v>
      </c>
      <c r="J4" s="12">
        <v>4.07</v>
      </c>
      <c r="K4" s="4">
        <f>(H4+I4+J4)/3</f>
        <v>4.2600000000000007</v>
      </c>
      <c r="L4" s="4">
        <f>K4*D4</f>
        <v>23004.000000000004</v>
      </c>
      <c r="M4" s="13"/>
      <c r="N4" s="14"/>
      <c r="P4" s="9"/>
      <c r="R4" s="9"/>
      <c r="T4" s="9"/>
    </row>
    <row r="5" spans="3:20" x14ac:dyDescent="0.25">
      <c r="C5" s="3">
        <v>2</v>
      </c>
      <c r="D5" s="3">
        <v>200</v>
      </c>
      <c r="E5" s="3" t="s">
        <v>10</v>
      </c>
      <c r="F5" s="3" t="s">
        <v>12</v>
      </c>
      <c r="G5" s="3" t="s">
        <v>90</v>
      </c>
      <c r="H5" s="4">
        <v>6.3</v>
      </c>
      <c r="I5" s="4">
        <v>2.93</v>
      </c>
      <c r="J5" s="12">
        <v>4.95</v>
      </c>
      <c r="K5" s="4">
        <f t="shared" ref="K5:K68" si="0">(H5+I5+J5)/3</f>
        <v>4.7266666666666666</v>
      </c>
      <c r="L5" s="4">
        <f t="shared" ref="L5:L68" si="1">K5*D5</f>
        <v>945.33333333333326</v>
      </c>
      <c r="M5" s="13"/>
      <c r="N5" s="14"/>
      <c r="P5" s="9"/>
      <c r="R5" s="9"/>
      <c r="T5" s="9"/>
    </row>
    <row r="6" spans="3:20" x14ac:dyDescent="0.25">
      <c r="C6" s="3">
        <v>3</v>
      </c>
      <c r="D6" s="3">
        <v>200</v>
      </c>
      <c r="E6" s="3" t="s">
        <v>10</v>
      </c>
      <c r="F6" s="3" t="s">
        <v>13</v>
      </c>
      <c r="G6" s="3" t="s">
        <v>91</v>
      </c>
      <c r="H6" s="4">
        <v>90</v>
      </c>
      <c r="I6" s="4">
        <v>13</v>
      </c>
      <c r="J6" s="12">
        <v>22</v>
      </c>
      <c r="K6" s="4">
        <f t="shared" si="0"/>
        <v>41.666666666666664</v>
      </c>
      <c r="L6" s="4">
        <f t="shared" si="1"/>
        <v>8333.3333333333321</v>
      </c>
      <c r="M6" s="13"/>
      <c r="N6" s="14"/>
      <c r="P6" s="9"/>
      <c r="R6" s="9"/>
      <c r="T6" s="9"/>
    </row>
    <row r="7" spans="3:20" x14ac:dyDescent="0.25">
      <c r="C7" s="3">
        <v>4</v>
      </c>
      <c r="D7" s="3">
        <v>50</v>
      </c>
      <c r="E7" s="3" t="s">
        <v>10</v>
      </c>
      <c r="F7" s="3" t="s">
        <v>14</v>
      </c>
      <c r="G7" s="3" t="s">
        <v>92</v>
      </c>
      <c r="H7" s="4">
        <v>85.5</v>
      </c>
      <c r="I7" s="4">
        <v>17.36</v>
      </c>
      <c r="J7" s="12">
        <v>20.350000000000001</v>
      </c>
      <c r="K7" s="4">
        <f t="shared" si="0"/>
        <v>41.07</v>
      </c>
      <c r="L7" s="4">
        <f t="shared" si="1"/>
        <v>2053.5</v>
      </c>
      <c r="M7" s="13"/>
      <c r="N7" s="14"/>
      <c r="P7" s="9"/>
      <c r="R7" s="9"/>
      <c r="T7" s="9"/>
    </row>
    <row r="8" spans="3:20" x14ac:dyDescent="0.25">
      <c r="C8" s="3">
        <v>5</v>
      </c>
      <c r="D8" s="3">
        <v>100</v>
      </c>
      <c r="E8" s="3" t="s">
        <v>10</v>
      </c>
      <c r="F8" s="3" t="s">
        <v>164</v>
      </c>
      <c r="G8" s="3" t="s">
        <v>93</v>
      </c>
      <c r="H8" s="4">
        <v>29.25</v>
      </c>
      <c r="I8" s="4">
        <v>10.210000000000001</v>
      </c>
      <c r="J8" s="12">
        <v>17.27</v>
      </c>
      <c r="K8" s="4">
        <f t="shared" si="0"/>
        <v>18.91</v>
      </c>
      <c r="L8" s="4">
        <f t="shared" si="1"/>
        <v>1891</v>
      </c>
      <c r="M8" s="13"/>
      <c r="N8" s="14"/>
      <c r="P8" s="9"/>
      <c r="R8" s="9"/>
      <c r="T8" s="9"/>
    </row>
    <row r="9" spans="3:20" x14ac:dyDescent="0.25">
      <c r="C9" s="3">
        <v>6</v>
      </c>
      <c r="D9" s="3">
        <v>1200</v>
      </c>
      <c r="E9" s="3" t="s">
        <v>10</v>
      </c>
      <c r="F9" s="3" t="s">
        <v>15</v>
      </c>
      <c r="G9" s="3" t="s">
        <v>94</v>
      </c>
      <c r="H9" s="4">
        <v>6.75</v>
      </c>
      <c r="I9" s="4">
        <v>2.61</v>
      </c>
      <c r="J9" s="12">
        <v>4.42</v>
      </c>
      <c r="K9" s="4">
        <f t="shared" si="0"/>
        <v>4.5933333333333328</v>
      </c>
      <c r="L9" s="4">
        <f t="shared" si="1"/>
        <v>5511.9999999999991</v>
      </c>
      <c r="M9" s="13"/>
      <c r="N9" s="14"/>
      <c r="P9" s="9"/>
      <c r="R9" s="9"/>
      <c r="T9" s="9"/>
    </row>
    <row r="10" spans="3:20" x14ac:dyDescent="0.25">
      <c r="C10" s="3">
        <v>7</v>
      </c>
      <c r="D10" s="3">
        <v>50</v>
      </c>
      <c r="E10" s="3" t="s">
        <v>10</v>
      </c>
      <c r="F10" s="3" t="s">
        <v>16</v>
      </c>
      <c r="G10" s="3" t="s">
        <v>95</v>
      </c>
      <c r="H10" s="4">
        <v>112.5</v>
      </c>
      <c r="I10" s="4">
        <v>17.36</v>
      </c>
      <c r="J10" s="12">
        <v>29.37</v>
      </c>
      <c r="K10" s="4">
        <f t="shared" si="0"/>
        <v>53.076666666666675</v>
      </c>
      <c r="L10" s="4">
        <f t="shared" si="1"/>
        <v>2653.8333333333339</v>
      </c>
      <c r="M10" s="13"/>
      <c r="N10" s="14"/>
      <c r="P10" s="9"/>
      <c r="R10" s="9"/>
      <c r="T10" s="9"/>
    </row>
    <row r="11" spans="3:20" x14ac:dyDescent="0.25">
      <c r="C11" s="3">
        <v>8</v>
      </c>
      <c r="D11" s="3">
        <v>1000</v>
      </c>
      <c r="E11" s="3" t="s">
        <v>10</v>
      </c>
      <c r="F11" s="3" t="s">
        <v>17</v>
      </c>
      <c r="G11" s="3" t="s">
        <v>96</v>
      </c>
      <c r="H11" s="4">
        <v>6.3</v>
      </c>
      <c r="I11" s="4">
        <v>2.41</v>
      </c>
      <c r="J11" s="12">
        <v>4.07</v>
      </c>
      <c r="K11" s="4">
        <f t="shared" si="0"/>
        <v>4.2600000000000007</v>
      </c>
      <c r="L11" s="4">
        <f t="shared" si="1"/>
        <v>4260.0000000000009</v>
      </c>
      <c r="M11" s="13"/>
      <c r="N11" s="14"/>
      <c r="P11" s="9"/>
      <c r="R11" s="9"/>
      <c r="T11" s="9"/>
    </row>
    <row r="12" spans="3:20" x14ac:dyDescent="0.25">
      <c r="C12" s="3">
        <v>9</v>
      </c>
      <c r="D12" s="3">
        <v>120</v>
      </c>
      <c r="E12" s="3" t="s">
        <v>10</v>
      </c>
      <c r="F12" s="3" t="s">
        <v>18</v>
      </c>
      <c r="G12" s="3" t="s">
        <v>97</v>
      </c>
      <c r="H12" s="4">
        <v>14.7</v>
      </c>
      <c r="I12" s="4">
        <v>12.03</v>
      </c>
      <c r="J12" s="12">
        <v>22</v>
      </c>
      <c r="K12" s="4">
        <f t="shared" si="0"/>
        <v>16.243333333333332</v>
      </c>
      <c r="L12" s="4">
        <f t="shared" si="1"/>
        <v>1949.1999999999998</v>
      </c>
      <c r="M12" s="13"/>
      <c r="N12" s="14"/>
      <c r="P12" s="9"/>
      <c r="R12" s="9"/>
      <c r="T12" s="9"/>
    </row>
    <row r="13" spans="3:20" x14ac:dyDescent="0.25">
      <c r="C13" s="3">
        <v>10</v>
      </c>
      <c r="D13" s="3">
        <v>120</v>
      </c>
      <c r="E13" s="3" t="s">
        <v>10</v>
      </c>
      <c r="F13" s="3" t="s">
        <v>19</v>
      </c>
      <c r="G13" s="3" t="s">
        <v>98</v>
      </c>
      <c r="H13" s="4">
        <v>14.7</v>
      </c>
      <c r="I13" s="4">
        <v>12.03</v>
      </c>
      <c r="J13" s="12">
        <v>22</v>
      </c>
      <c r="K13" s="4">
        <f t="shared" si="0"/>
        <v>16.243333333333332</v>
      </c>
      <c r="L13" s="4">
        <f t="shared" si="1"/>
        <v>1949.1999999999998</v>
      </c>
      <c r="M13" s="13"/>
      <c r="N13" s="14"/>
      <c r="P13" s="9"/>
      <c r="R13" s="9"/>
      <c r="T13" s="9"/>
    </row>
    <row r="14" spans="3:20" x14ac:dyDescent="0.25">
      <c r="C14" s="3">
        <v>11</v>
      </c>
      <c r="D14" s="3">
        <v>5400</v>
      </c>
      <c r="E14" s="3" t="s">
        <v>10</v>
      </c>
      <c r="F14" s="3" t="s">
        <v>20</v>
      </c>
      <c r="G14" s="3" t="s">
        <v>99</v>
      </c>
      <c r="H14" s="4">
        <v>13.5</v>
      </c>
      <c r="I14" s="4">
        <v>4.5599999999999996</v>
      </c>
      <c r="J14" s="12">
        <v>7.72</v>
      </c>
      <c r="K14" s="4">
        <f t="shared" si="0"/>
        <v>8.5933333333333319</v>
      </c>
      <c r="L14" s="4">
        <f t="shared" si="1"/>
        <v>46403.999999999993</v>
      </c>
      <c r="M14" s="13"/>
      <c r="N14" s="14"/>
      <c r="P14" s="9"/>
      <c r="R14" s="9"/>
      <c r="T14" s="9"/>
    </row>
    <row r="15" spans="3:20" x14ac:dyDescent="0.25">
      <c r="C15" s="3">
        <v>12</v>
      </c>
      <c r="D15" s="3">
        <v>2400</v>
      </c>
      <c r="E15" s="3" t="s">
        <v>10</v>
      </c>
      <c r="F15" s="3" t="s">
        <v>21</v>
      </c>
      <c r="G15" s="3" t="s">
        <v>100</v>
      </c>
      <c r="H15" s="4">
        <v>18</v>
      </c>
      <c r="I15" s="4">
        <v>4.5599999999999996</v>
      </c>
      <c r="J15" s="12">
        <v>7.72</v>
      </c>
      <c r="K15" s="4">
        <f t="shared" si="0"/>
        <v>10.093333333333332</v>
      </c>
      <c r="L15" s="4">
        <f t="shared" si="1"/>
        <v>24223.999999999996</v>
      </c>
      <c r="M15" s="13"/>
      <c r="N15" s="14"/>
      <c r="P15" s="9"/>
      <c r="R15" s="9"/>
      <c r="T15" s="9"/>
    </row>
    <row r="16" spans="3:20" x14ac:dyDescent="0.25">
      <c r="C16" s="3">
        <v>13</v>
      </c>
      <c r="D16" s="3">
        <v>5400</v>
      </c>
      <c r="E16" s="3" t="s">
        <v>10</v>
      </c>
      <c r="F16" s="3" t="s">
        <v>22</v>
      </c>
      <c r="G16" s="2" t="s">
        <v>101</v>
      </c>
      <c r="H16" s="4">
        <v>6.3</v>
      </c>
      <c r="I16" s="4">
        <v>2.41</v>
      </c>
      <c r="J16" s="12">
        <v>4.07</v>
      </c>
      <c r="K16" s="4">
        <f t="shared" si="0"/>
        <v>4.2600000000000007</v>
      </c>
      <c r="L16" s="4">
        <f t="shared" si="1"/>
        <v>23004.000000000004</v>
      </c>
      <c r="M16" s="13"/>
      <c r="N16" s="14"/>
      <c r="P16" s="9"/>
      <c r="R16" s="9"/>
      <c r="T16" s="9"/>
    </row>
    <row r="17" spans="3:20" x14ac:dyDescent="0.25">
      <c r="C17" s="3">
        <v>14</v>
      </c>
      <c r="D17" s="3">
        <v>500</v>
      </c>
      <c r="E17" s="3" t="s">
        <v>10</v>
      </c>
      <c r="F17" s="3" t="s">
        <v>23</v>
      </c>
      <c r="G17" s="3" t="s">
        <v>102</v>
      </c>
      <c r="H17" s="4">
        <v>27</v>
      </c>
      <c r="I17" s="4">
        <v>3.55</v>
      </c>
      <c r="J17" s="12">
        <v>6.01</v>
      </c>
      <c r="K17" s="4">
        <f t="shared" si="0"/>
        <v>12.186666666666667</v>
      </c>
      <c r="L17" s="4">
        <f t="shared" si="1"/>
        <v>6093.3333333333339</v>
      </c>
      <c r="M17" s="13"/>
      <c r="N17" s="14"/>
      <c r="P17" s="9"/>
      <c r="R17" s="9"/>
      <c r="T17" s="9"/>
    </row>
    <row r="18" spans="3:20" x14ac:dyDescent="0.25">
      <c r="C18" s="3">
        <v>15</v>
      </c>
      <c r="D18" s="3">
        <v>5400</v>
      </c>
      <c r="E18" s="3" t="s">
        <v>10</v>
      </c>
      <c r="F18" s="3" t="s">
        <v>24</v>
      </c>
      <c r="G18" s="3" t="s">
        <v>103</v>
      </c>
      <c r="H18" s="4">
        <v>6.3</v>
      </c>
      <c r="I18" s="4">
        <v>2.41</v>
      </c>
      <c r="J18" s="12">
        <v>4.07</v>
      </c>
      <c r="K18" s="4">
        <f t="shared" si="0"/>
        <v>4.2600000000000007</v>
      </c>
      <c r="L18" s="4">
        <f t="shared" si="1"/>
        <v>23004.000000000004</v>
      </c>
      <c r="M18" s="13"/>
      <c r="N18" s="14"/>
      <c r="P18" s="9"/>
      <c r="R18" s="9"/>
      <c r="T18" s="9"/>
    </row>
    <row r="19" spans="3:20" x14ac:dyDescent="0.25">
      <c r="C19" s="3">
        <v>16</v>
      </c>
      <c r="D19" s="3">
        <v>240</v>
      </c>
      <c r="E19" s="3" t="s">
        <v>10</v>
      </c>
      <c r="F19" s="3" t="s">
        <v>25</v>
      </c>
      <c r="G19" s="3" t="s">
        <v>104</v>
      </c>
      <c r="H19" s="4">
        <v>45</v>
      </c>
      <c r="I19" s="4">
        <v>13.2</v>
      </c>
      <c r="J19" s="12">
        <v>22.33</v>
      </c>
      <c r="K19" s="4">
        <f t="shared" si="0"/>
        <v>26.843333333333334</v>
      </c>
      <c r="L19" s="4">
        <f t="shared" si="1"/>
        <v>6442.4</v>
      </c>
      <c r="M19" s="13"/>
      <c r="N19" s="14"/>
      <c r="P19" s="9"/>
      <c r="R19" s="9"/>
      <c r="T19" s="9"/>
    </row>
    <row r="20" spans="3:20" x14ac:dyDescent="0.25">
      <c r="C20" s="3">
        <v>17</v>
      </c>
      <c r="D20" s="3">
        <v>50</v>
      </c>
      <c r="E20" s="3" t="s">
        <v>10</v>
      </c>
      <c r="F20" s="3" t="s">
        <v>26</v>
      </c>
      <c r="G20" s="3" t="s">
        <v>105</v>
      </c>
      <c r="H20" s="4">
        <v>13.5</v>
      </c>
      <c r="I20" s="4">
        <v>3.68</v>
      </c>
      <c r="J20" s="12">
        <v>66</v>
      </c>
      <c r="K20" s="4">
        <f t="shared" si="0"/>
        <v>27.72666666666667</v>
      </c>
      <c r="L20" s="4">
        <f t="shared" si="1"/>
        <v>1386.3333333333335</v>
      </c>
      <c r="M20" s="13"/>
      <c r="N20" s="14"/>
      <c r="P20" s="9"/>
      <c r="R20" s="9"/>
      <c r="T20" s="9"/>
    </row>
    <row r="21" spans="3:20" x14ac:dyDescent="0.25">
      <c r="C21" s="3">
        <v>18</v>
      </c>
      <c r="D21" s="3">
        <v>200</v>
      </c>
      <c r="E21" s="3" t="s">
        <v>10</v>
      </c>
      <c r="F21" s="3" t="s">
        <v>27</v>
      </c>
      <c r="G21" s="3" t="s">
        <v>106</v>
      </c>
      <c r="H21" s="4">
        <v>6.75</v>
      </c>
      <c r="I21" s="4">
        <v>1.78</v>
      </c>
      <c r="J21" s="12">
        <v>3.01</v>
      </c>
      <c r="K21" s="4">
        <f t="shared" si="0"/>
        <v>3.8466666666666662</v>
      </c>
      <c r="L21" s="4">
        <f t="shared" si="1"/>
        <v>769.33333333333326</v>
      </c>
      <c r="M21" s="13"/>
      <c r="N21" s="14"/>
      <c r="P21" s="9"/>
      <c r="R21" s="9"/>
      <c r="T21" s="9"/>
    </row>
    <row r="22" spans="3:20" x14ac:dyDescent="0.25">
      <c r="C22" s="3">
        <v>19</v>
      </c>
      <c r="D22" s="3">
        <v>1200</v>
      </c>
      <c r="E22" s="3" t="s">
        <v>10</v>
      </c>
      <c r="F22" s="3" t="s">
        <v>28</v>
      </c>
      <c r="G22" s="3" t="s">
        <v>107</v>
      </c>
      <c r="H22" s="4">
        <v>56.25</v>
      </c>
      <c r="I22" s="4">
        <v>20.27</v>
      </c>
      <c r="J22" s="12">
        <v>34.299999999999997</v>
      </c>
      <c r="K22" s="4">
        <f t="shared" si="0"/>
        <v>36.94</v>
      </c>
      <c r="L22" s="4">
        <f t="shared" si="1"/>
        <v>44328</v>
      </c>
      <c r="M22" s="13"/>
      <c r="N22" s="14"/>
      <c r="P22" s="9"/>
      <c r="R22" s="9"/>
      <c r="T22" s="9"/>
    </row>
    <row r="23" spans="3:20" x14ac:dyDescent="0.25">
      <c r="C23" s="3">
        <v>20</v>
      </c>
      <c r="D23" s="3">
        <v>1200</v>
      </c>
      <c r="E23" s="3" t="s">
        <v>10</v>
      </c>
      <c r="F23" s="3" t="s">
        <v>29</v>
      </c>
      <c r="G23" s="3" t="s">
        <v>108</v>
      </c>
      <c r="H23" s="4">
        <v>8.1</v>
      </c>
      <c r="I23" s="4">
        <v>4.5599999999999996</v>
      </c>
      <c r="J23" s="12">
        <v>7.72</v>
      </c>
      <c r="K23" s="4">
        <f t="shared" si="0"/>
        <v>6.793333333333333</v>
      </c>
      <c r="L23" s="4">
        <f t="shared" si="1"/>
        <v>8152</v>
      </c>
      <c r="M23" s="13"/>
      <c r="N23" s="14"/>
      <c r="P23" s="9"/>
      <c r="R23" s="9"/>
      <c r="T23" s="9"/>
    </row>
    <row r="24" spans="3:20" x14ac:dyDescent="0.25">
      <c r="C24" s="3">
        <v>21</v>
      </c>
      <c r="D24" s="3">
        <v>600</v>
      </c>
      <c r="E24" s="3" t="s">
        <v>10</v>
      </c>
      <c r="F24" s="3" t="s">
        <v>30</v>
      </c>
      <c r="G24" s="3" t="s">
        <v>109</v>
      </c>
      <c r="H24" s="4">
        <v>8.1</v>
      </c>
      <c r="I24" s="4">
        <v>2.61</v>
      </c>
      <c r="J24" s="12">
        <v>4.42</v>
      </c>
      <c r="K24" s="4">
        <f t="shared" si="0"/>
        <v>5.043333333333333</v>
      </c>
      <c r="L24" s="4">
        <f t="shared" si="1"/>
        <v>3026</v>
      </c>
      <c r="M24" s="13"/>
      <c r="N24" s="14"/>
      <c r="P24" s="9"/>
      <c r="R24" s="9"/>
      <c r="T24" s="9"/>
    </row>
    <row r="25" spans="3:20" x14ac:dyDescent="0.25">
      <c r="C25" s="3">
        <v>22</v>
      </c>
      <c r="D25" s="3">
        <v>600</v>
      </c>
      <c r="E25" s="3" t="s">
        <v>10</v>
      </c>
      <c r="F25" s="3" t="s">
        <v>31</v>
      </c>
      <c r="G25" s="3" t="s">
        <v>110</v>
      </c>
      <c r="H25" s="4">
        <v>9</v>
      </c>
      <c r="I25" s="4">
        <v>4.5599999999999996</v>
      </c>
      <c r="J25" s="12">
        <v>7.72</v>
      </c>
      <c r="K25" s="4">
        <f t="shared" si="0"/>
        <v>7.0933333333333328</v>
      </c>
      <c r="L25" s="4">
        <f t="shared" si="1"/>
        <v>4256</v>
      </c>
      <c r="M25" s="13"/>
      <c r="N25" s="14"/>
      <c r="P25" s="9"/>
      <c r="R25" s="9"/>
      <c r="T25" s="9"/>
    </row>
    <row r="26" spans="3:20" x14ac:dyDescent="0.25">
      <c r="C26" s="3">
        <v>23</v>
      </c>
      <c r="D26" s="3">
        <v>5400</v>
      </c>
      <c r="E26" s="3" t="s">
        <v>10</v>
      </c>
      <c r="F26" s="3" t="s">
        <v>32</v>
      </c>
      <c r="G26" s="3" t="s">
        <v>111</v>
      </c>
      <c r="H26" s="4">
        <v>6.3</v>
      </c>
      <c r="I26" s="4">
        <v>2.41</v>
      </c>
      <c r="J26" s="12">
        <v>22</v>
      </c>
      <c r="K26" s="4">
        <f t="shared" si="0"/>
        <v>10.236666666666666</v>
      </c>
      <c r="L26" s="4">
        <f t="shared" si="1"/>
        <v>55278</v>
      </c>
      <c r="M26" s="13"/>
      <c r="N26" s="14"/>
      <c r="P26" s="9"/>
      <c r="R26" s="9"/>
      <c r="T26" s="9"/>
    </row>
    <row r="27" spans="3:20" x14ac:dyDescent="0.25">
      <c r="C27" s="3">
        <v>24</v>
      </c>
      <c r="D27" s="3">
        <v>200</v>
      </c>
      <c r="E27" s="3" t="s">
        <v>10</v>
      </c>
      <c r="F27" s="3" t="s">
        <v>33</v>
      </c>
      <c r="G27" s="3" t="s">
        <v>112</v>
      </c>
      <c r="H27" s="4">
        <v>14.7</v>
      </c>
      <c r="I27" s="4">
        <v>1.78</v>
      </c>
      <c r="J27" s="12">
        <v>3.01</v>
      </c>
      <c r="K27" s="4">
        <f t="shared" si="0"/>
        <v>6.496666666666667</v>
      </c>
      <c r="L27" s="4">
        <f t="shared" si="1"/>
        <v>1299.3333333333335</v>
      </c>
      <c r="M27" s="13"/>
      <c r="N27" s="14"/>
      <c r="P27" s="9"/>
      <c r="R27" s="9"/>
      <c r="T27" s="9"/>
    </row>
    <row r="28" spans="3:20" x14ac:dyDescent="0.25">
      <c r="C28" s="3">
        <v>25</v>
      </c>
      <c r="D28" s="3">
        <v>5400</v>
      </c>
      <c r="E28" s="3" t="s">
        <v>10</v>
      </c>
      <c r="F28" s="3" t="s">
        <v>34</v>
      </c>
      <c r="G28" s="3" t="s">
        <v>113</v>
      </c>
      <c r="H28" s="4">
        <v>29.25</v>
      </c>
      <c r="I28" s="4">
        <v>10.26</v>
      </c>
      <c r="J28" s="12">
        <v>17.36</v>
      </c>
      <c r="K28" s="4">
        <f t="shared" si="0"/>
        <v>18.956666666666667</v>
      </c>
      <c r="L28" s="4">
        <f t="shared" si="1"/>
        <v>102366</v>
      </c>
      <c r="M28" s="13"/>
      <c r="N28" s="14"/>
      <c r="P28" s="9"/>
      <c r="R28" s="9"/>
      <c r="T28" s="9"/>
    </row>
    <row r="29" spans="3:20" x14ac:dyDescent="0.25">
      <c r="C29" s="3">
        <v>26</v>
      </c>
      <c r="D29" s="3">
        <v>5400</v>
      </c>
      <c r="E29" s="3" t="s">
        <v>10</v>
      </c>
      <c r="F29" s="3" t="s">
        <v>35</v>
      </c>
      <c r="G29" s="3" t="s">
        <v>114</v>
      </c>
      <c r="H29" s="4">
        <v>29.25</v>
      </c>
      <c r="I29" s="4">
        <v>10.26</v>
      </c>
      <c r="J29" s="12">
        <v>19.731000000000002</v>
      </c>
      <c r="K29" s="4">
        <f t="shared" si="0"/>
        <v>19.747</v>
      </c>
      <c r="L29" s="4">
        <f t="shared" si="1"/>
        <v>106633.8</v>
      </c>
      <c r="M29" s="13"/>
      <c r="N29" s="14"/>
      <c r="P29" s="9"/>
      <c r="R29" s="9"/>
      <c r="T29" s="9"/>
    </row>
    <row r="30" spans="3:20" x14ac:dyDescent="0.25">
      <c r="C30" s="3">
        <v>27</v>
      </c>
      <c r="D30" s="3">
        <v>5400</v>
      </c>
      <c r="E30" s="3" t="s">
        <v>10</v>
      </c>
      <c r="F30" s="3" t="s">
        <v>36</v>
      </c>
      <c r="G30" s="3" t="s">
        <v>115</v>
      </c>
      <c r="H30" s="4">
        <v>20.25</v>
      </c>
      <c r="I30" s="4">
        <v>10.220000000000001</v>
      </c>
      <c r="J30" s="12">
        <v>17.29</v>
      </c>
      <c r="K30" s="4">
        <f t="shared" si="0"/>
        <v>15.92</v>
      </c>
      <c r="L30" s="4">
        <f t="shared" si="1"/>
        <v>85968</v>
      </c>
      <c r="M30" s="13"/>
      <c r="N30" s="14"/>
      <c r="P30" s="9"/>
      <c r="R30" s="9"/>
      <c r="T30" s="9"/>
    </row>
    <row r="31" spans="3:20" x14ac:dyDescent="0.25">
      <c r="C31" s="3">
        <v>28</v>
      </c>
      <c r="D31" s="3">
        <v>5400</v>
      </c>
      <c r="E31" s="3" t="s">
        <v>10</v>
      </c>
      <c r="F31" s="3" t="s">
        <v>37</v>
      </c>
      <c r="G31" s="3" t="s">
        <v>116</v>
      </c>
      <c r="H31" s="4">
        <v>13.5</v>
      </c>
      <c r="I31" s="4">
        <v>5.34</v>
      </c>
      <c r="J31" s="12">
        <v>9.0399999999999991</v>
      </c>
      <c r="K31" s="4">
        <f t="shared" si="0"/>
        <v>9.293333333333333</v>
      </c>
      <c r="L31" s="4">
        <f t="shared" si="1"/>
        <v>50184</v>
      </c>
      <c r="M31" s="13"/>
      <c r="N31" s="14"/>
      <c r="P31" s="9"/>
      <c r="R31" s="9"/>
      <c r="T31" s="9"/>
    </row>
    <row r="32" spans="3:20" x14ac:dyDescent="0.25">
      <c r="C32" s="3">
        <v>29</v>
      </c>
      <c r="D32" s="3">
        <v>300</v>
      </c>
      <c r="E32" s="3" t="s">
        <v>10</v>
      </c>
      <c r="F32" s="3" t="s">
        <v>38</v>
      </c>
      <c r="G32" s="3" t="s">
        <v>117</v>
      </c>
      <c r="H32" s="4">
        <v>4.5</v>
      </c>
      <c r="I32" s="4">
        <v>3.55</v>
      </c>
      <c r="J32" s="12">
        <v>6.01</v>
      </c>
      <c r="K32" s="4">
        <f t="shared" si="0"/>
        <v>4.6866666666666665</v>
      </c>
      <c r="L32" s="4">
        <f t="shared" si="1"/>
        <v>1406</v>
      </c>
      <c r="M32" s="13"/>
      <c r="N32" s="14"/>
      <c r="P32" s="9"/>
      <c r="R32" s="9"/>
      <c r="T32" s="9"/>
    </row>
    <row r="33" spans="3:20" x14ac:dyDescent="0.25">
      <c r="C33" s="3">
        <v>30</v>
      </c>
      <c r="D33" s="3">
        <v>600</v>
      </c>
      <c r="E33" s="3" t="s">
        <v>10</v>
      </c>
      <c r="F33" s="3" t="s">
        <v>39</v>
      </c>
      <c r="G33" s="3" t="s">
        <v>118</v>
      </c>
      <c r="H33" s="4">
        <v>31.5</v>
      </c>
      <c r="I33" s="4">
        <v>24.12</v>
      </c>
      <c r="J33" s="12">
        <v>40.81</v>
      </c>
      <c r="K33" s="4">
        <f t="shared" si="0"/>
        <v>32.143333333333338</v>
      </c>
      <c r="L33" s="4">
        <f t="shared" si="1"/>
        <v>19286.000000000004</v>
      </c>
      <c r="M33" s="13"/>
      <c r="N33" s="14"/>
      <c r="P33" s="9"/>
      <c r="R33" s="9"/>
      <c r="T33" s="9"/>
    </row>
    <row r="34" spans="3:20" x14ac:dyDescent="0.25">
      <c r="C34" s="3">
        <v>31</v>
      </c>
      <c r="D34" s="3">
        <v>600</v>
      </c>
      <c r="E34" s="3" t="s">
        <v>10</v>
      </c>
      <c r="F34" s="3" t="s">
        <v>40</v>
      </c>
      <c r="G34" s="3" t="s">
        <v>119</v>
      </c>
      <c r="H34" s="4">
        <v>36</v>
      </c>
      <c r="I34" s="4">
        <v>24.12</v>
      </c>
      <c r="J34" s="12">
        <v>40.81</v>
      </c>
      <c r="K34" s="4">
        <f t="shared" si="0"/>
        <v>33.643333333333338</v>
      </c>
      <c r="L34" s="4">
        <f t="shared" si="1"/>
        <v>20186.000000000004</v>
      </c>
      <c r="M34" s="13"/>
      <c r="N34" s="14"/>
      <c r="P34" s="9"/>
      <c r="R34" s="9"/>
      <c r="T34" s="9"/>
    </row>
    <row r="35" spans="3:20" x14ac:dyDescent="0.25">
      <c r="C35" s="3">
        <v>32</v>
      </c>
      <c r="D35" s="3">
        <v>600</v>
      </c>
      <c r="E35" s="3" t="s">
        <v>10</v>
      </c>
      <c r="F35" s="3" t="s">
        <v>41</v>
      </c>
      <c r="G35" s="3" t="s">
        <v>120</v>
      </c>
      <c r="H35" s="4">
        <v>90</v>
      </c>
      <c r="I35" s="4">
        <v>24.12</v>
      </c>
      <c r="J35" s="12">
        <v>40.81</v>
      </c>
      <c r="K35" s="4">
        <f t="shared" si="0"/>
        <v>51.643333333333338</v>
      </c>
      <c r="L35" s="4">
        <f t="shared" si="1"/>
        <v>30986.000000000004</v>
      </c>
      <c r="M35" s="13"/>
      <c r="N35" s="14"/>
      <c r="P35" s="9"/>
      <c r="R35" s="9"/>
      <c r="T35" s="9"/>
    </row>
    <row r="36" spans="3:20" x14ac:dyDescent="0.25">
      <c r="C36" s="3">
        <v>33</v>
      </c>
      <c r="D36" s="3">
        <v>600</v>
      </c>
      <c r="E36" s="3" t="s">
        <v>10</v>
      </c>
      <c r="F36" s="3" t="s">
        <v>42</v>
      </c>
      <c r="G36" s="3" t="s">
        <v>121</v>
      </c>
      <c r="H36" s="4">
        <v>7.2</v>
      </c>
      <c r="I36" s="4">
        <v>24.12</v>
      </c>
      <c r="J36" s="12">
        <v>4.42</v>
      </c>
      <c r="K36" s="4">
        <f t="shared" si="0"/>
        <v>11.913333333333334</v>
      </c>
      <c r="L36" s="4">
        <f t="shared" si="1"/>
        <v>7148</v>
      </c>
      <c r="M36" s="13"/>
      <c r="N36" s="14"/>
      <c r="P36" s="9"/>
      <c r="R36" s="9"/>
      <c r="T36" s="9"/>
    </row>
    <row r="37" spans="3:20" x14ac:dyDescent="0.25">
      <c r="C37" s="3">
        <v>34</v>
      </c>
      <c r="D37" s="3">
        <v>250</v>
      </c>
      <c r="E37" s="3" t="s">
        <v>10</v>
      </c>
      <c r="F37" s="3" t="s">
        <v>43</v>
      </c>
      <c r="G37" s="3" t="s">
        <v>122</v>
      </c>
      <c r="H37" s="4">
        <v>73.5</v>
      </c>
      <c r="I37" s="4">
        <v>21.35</v>
      </c>
      <c r="J37" s="12">
        <v>36.119999999999997</v>
      </c>
      <c r="K37" s="4">
        <f t="shared" si="0"/>
        <v>43.656666666666666</v>
      </c>
      <c r="L37" s="4">
        <f t="shared" si="1"/>
        <v>10914.166666666666</v>
      </c>
      <c r="M37" s="13"/>
      <c r="N37" s="14"/>
      <c r="P37" s="9"/>
      <c r="R37" s="9"/>
      <c r="T37" s="9"/>
    </row>
    <row r="38" spans="3:20" x14ac:dyDescent="0.25">
      <c r="C38" s="3">
        <v>35</v>
      </c>
      <c r="D38" s="3">
        <v>250</v>
      </c>
      <c r="E38" s="3" t="s">
        <v>10</v>
      </c>
      <c r="F38" s="3" t="s">
        <v>44</v>
      </c>
      <c r="G38" s="3" t="s">
        <v>122</v>
      </c>
      <c r="H38" s="4">
        <v>73.5</v>
      </c>
      <c r="I38" s="4">
        <v>21.35</v>
      </c>
      <c r="J38" s="12">
        <v>36.119999999999997</v>
      </c>
      <c r="K38" s="4">
        <f t="shared" si="0"/>
        <v>43.656666666666666</v>
      </c>
      <c r="L38" s="4">
        <f t="shared" si="1"/>
        <v>10914.166666666666</v>
      </c>
      <c r="M38" s="13"/>
      <c r="N38" s="14"/>
      <c r="P38" s="9"/>
      <c r="R38" s="9"/>
      <c r="T38" s="9"/>
    </row>
    <row r="39" spans="3:20" x14ac:dyDescent="0.25">
      <c r="C39" s="3">
        <v>36</v>
      </c>
      <c r="D39" s="3">
        <v>600</v>
      </c>
      <c r="E39" s="3" t="s">
        <v>10</v>
      </c>
      <c r="F39" s="3" t="s">
        <v>45</v>
      </c>
      <c r="G39" s="3" t="s">
        <v>123</v>
      </c>
      <c r="H39" s="4">
        <v>9</v>
      </c>
      <c r="I39" s="4">
        <v>2.15</v>
      </c>
      <c r="J39" s="12">
        <v>3.63</v>
      </c>
      <c r="K39" s="4">
        <f t="shared" si="0"/>
        <v>4.9266666666666667</v>
      </c>
      <c r="L39" s="4">
        <f t="shared" si="1"/>
        <v>2956</v>
      </c>
      <c r="M39" s="13"/>
      <c r="N39" s="14"/>
      <c r="P39" s="9"/>
      <c r="R39" s="9"/>
      <c r="T39" s="9"/>
    </row>
    <row r="40" spans="3:20" x14ac:dyDescent="0.25">
      <c r="C40" s="3">
        <v>37</v>
      </c>
      <c r="D40" s="3">
        <v>5400</v>
      </c>
      <c r="E40" s="3" t="s">
        <v>10</v>
      </c>
      <c r="F40" s="3" t="s">
        <v>46</v>
      </c>
      <c r="G40" s="3" t="s">
        <v>124</v>
      </c>
      <c r="H40" s="4">
        <v>6.3</v>
      </c>
      <c r="I40" s="4">
        <v>2.41</v>
      </c>
      <c r="J40" s="12">
        <v>4.07</v>
      </c>
      <c r="K40" s="4">
        <f t="shared" si="0"/>
        <v>4.2600000000000007</v>
      </c>
      <c r="L40" s="4">
        <f t="shared" si="1"/>
        <v>23004.000000000004</v>
      </c>
      <c r="M40" s="13"/>
      <c r="N40" s="14"/>
      <c r="P40" s="9"/>
      <c r="R40" s="9"/>
      <c r="T40" s="9"/>
    </row>
    <row r="41" spans="3:20" x14ac:dyDescent="0.25">
      <c r="C41" s="3">
        <v>38</v>
      </c>
      <c r="D41" s="3">
        <v>600</v>
      </c>
      <c r="E41" s="3" t="s">
        <v>10</v>
      </c>
      <c r="F41" s="3" t="s">
        <v>47</v>
      </c>
      <c r="G41" s="3" t="s">
        <v>125</v>
      </c>
      <c r="H41" s="4">
        <v>38.25</v>
      </c>
      <c r="I41" s="4">
        <v>13.2</v>
      </c>
      <c r="J41" s="12">
        <v>22.33</v>
      </c>
      <c r="K41" s="4">
        <f t="shared" si="0"/>
        <v>24.593333333333334</v>
      </c>
      <c r="L41" s="4">
        <f t="shared" si="1"/>
        <v>14756</v>
      </c>
      <c r="M41" s="13"/>
      <c r="N41" s="14"/>
      <c r="P41" s="9"/>
      <c r="R41" s="9"/>
      <c r="T41" s="9"/>
    </row>
    <row r="42" spans="3:20" x14ac:dyDescent="0.25">
      <c r="C42" s="3">
        <v>39</v>
      </c>
      <c r="D42" s="3">
        <v>600</v>
      </c>
      <c r="E42" s="3" t="s">
        <v>10</v>
      </c>
      <c r="F42" s="3" t="s">
        <v>48</v>
      </c>
      <c r="G42" s="3" t="s">
        <v>105</v>
      </c>
      <c r="H42" s="4">
        <v>6.75</v>
      </c>
      <c r="I42" s="4">
        <v>3.68</v>
      </c>
      <c r="J42" s="12">
        <v>20.350000000000001</v>
      </c>
      <c r="K42" s="4">
        <f t="shared" si="0"/>
        <v>10.26</v>
      </c>
      <c r="L42" s="4">
        <f t="shared" si="1"/>
        <v>6156</v>
      </c>
      <c r="M42" s="13"/>
      <c r="N42" s="14"/>
      <c r="P42" s="9"/>
      <c r="R42" s="9"/>
      <c r="T42" s="9"/>
    </row>
    <row r="43" spans="3:20" x14ac:dyDescent="0.25">
      <c r="C43" s="3">
        <v>40</v>
      </c>
      <c r="D43" s="3">
        <v>600</v>
      </c>
      <c r="E43" s="3" t="s">
        <v>10</v>
      </c>
      <c r="F43" s="3" t="s">
        <v>49</v>
      </c>
      <c r="G43" s="3" t="s">
        <v>126</v>
      </c>
      <c r="H43" s="4">
        <v>7.35</v>
      </c>
      <c r="I43" s="4">
        <v>2.65</v>
      </c>
      <c r="J43" s="12">
        <v>4.49</v>
      </c>
      <c r="K43" s="4">
        <f t="shared" si="0"/>
        <v>4.83</v>
      </c>
      <c r="L43" s="4">
        <f t="shared" si="1"/>
        <v>2898</v>
      </c>
      <c r="M43" s="13"/>
      <c r="N43" s="14"/>
      <c r="P43" s="9"/>
      <c r="R43" s="9"/>
      <c r="T43" s="9"/>
    </row>
    <row r="44" spans="3:20" x14ac:dyDescent="0.25">
      <c r="C44" s="3">
        <v>41</v>
      </c>
      <c r="D44" s="3">
        <v>600</v>
      </c>
      <c r="E44" s="3" t="s">
        <v>10</v>
      </c>
      <c r="F44" s="3" t="s">
        <v>50</v>
      </c>
      <c r="G44" s="3" t="s">
        <v>127</v>
      </c>
      <c r="H44" s="4">
        <v>9</v>
      </c>
      <c r="I44" s="4">
        <v>3.68</v>
      </c>
      <c r="J44" s="12">
        <v>6.23</v>
      </c>
      <c r="K44" s="4">
        <f t="shared" si="0"/>
        <v>6.3033333333333337</v>
      </c>
      <c r="L44" s="4">
        <f t="shared" si="1"/>
        <v>3782</v>
      </c>
      <c r="M44" s="13"/>
      <c r="N44" s="14"/>
      <c r="P44" s="9"/>
      <c r="R44" s="9"/>
      <c r="T44" s="9"/>
    </row>
    <row r="45" spans="3:20" x14ac:dyDescent="0.25">
      <c r="C45" s="3">
        <v>42</v>
      </c>
      <c r="D45" s="3">
        <v>5400</v>
      </c>
      <c r="E45" s="3" t="s">
        <v>10</v>
      </c>
      <c r="F45" s="3" t="s">
        <v>51</v>
      </c>
      <c r="G45" s="3" t="s">
        <v>128</v>
      </c>
      <c r="H45" s="4">
        <v>6.3</v>
      </c>
      <c r="I45" s="4">
        <v>2.41</v>
      </c>
      <c r="J45" s="12">
        <v>4.07</v>
      </c>
      <c r="K45" s="4">
        <f t="shared" si="0"/>
        <v>4.2600000000000007</v>
      </c>
      <c r="L45" s="4">
        <f t="shared" si="1"/>
        <v>23004.000000000004</v>
      </c>
      <c r="M45" s="13"/>
      <c r="N45" s="14"/>
      <c r="P45" s="9"/>
      <c r="R45" s="9"/>
      <c r="T45" s="9"/>
    </row>
    <row r="46" spans="3:20" x14ac:dyDescent="0.25">
      <c r="C46" s="3">
        <v>43</v>
      </c>
      <c r="D46" s="3">
        <v>5400</v>
      </c>
      <c r="E46" s="3" t="s">
        <v>10</v>
      </c>
      <c r="F46" s="3" t="s">
        <v>52</v>
      </c>
      <c r="G46" s="3" t="s">
        <v>129</v>
      </c>
      <c r="H46" s="4">
        <v>38.25</v>
      </c>
      <c r="I46" s="4">
        <v>15.08</v>
      </c>
      <c r="J46" s="12">
        <v>25.52</v>
      </c>
      <c r="K46" s="4">
        <f t="shared" si="0"/>
        <v>26.283333333333331</v>
      </c>
      <c r="L46" s="4">
        <f t="shared" si="1"/>
        <v>141930</v>
      </c>
      <c r="M46" s="13"/>
      <c r="N46" s="14"/>
      <c r="P46" s="9"/>
      <c r="R46" s="9"/>
      <c r="T46" s="9"/>
    </row>
    <row r="47" spans="3:20" x14ac:dyDescent="0.25">
      <c r="C47" s="3">
        <v>44</v>
      </c>
      <c r="D47" s="3">
        <v>200</v>
      </c>
      <c r="E47" s="3" t="s">
        <v>10</v>
      </c>
      <c r="F47" s="3" t="s">
        <v>53</v>
      </c>
      <c r="G47" s="3" t="s">
        <v>130</v>
      </c>
      <c r="H47" s="4">
        <v>7</v>
      </c>
      <c r="I47" s="4">
        <v>3.71</v>
      </c>
      <c r="J47" s="12">
        <v>6.01</v>
      </c>
      <c r="K47" s="4">
        <f t="shared" si="0"/>
        <v>5.5733333333333333</v>
      </c>
      <c r="L47" s="4">
        <f t="shared" si="1"/>
        <v>1114.6666666666667</v>
      </c>
      <c r="M47" s="13"/>
      <c r="N47" s="14"/>
      <c r="P47" s="9"/>
      <c r="R47" s="9"/>
      <c r="T47" s="9"/>
    </row>
    <row r="48" spans="3:20" x14ac:dyDescent="0.25">
      <c r="C48" s="3">
        <v>45</v>
      </c>
      <c r="D48" s="3">
        <v>4200</v>
      </c>
      <c r="E48" s="3" t="s">
        <v>10</v>
      </c>
      <c r="F48" s="3" t="s">
        <v>54</v>
      </c>
      <c r="G48" s="3" t="s">
        <v>131</v>
      </c>
      <c r="H48" s="4">
        <v>47.25</v>
      </c>
      <c r="I48" s="4">
        <v>13.56</v>
      </c>
      <c r="J48" s="12">
        <v>22.95</v>
      </c>
      <c r="K48" s="4">
        <f t="shared" si="0"/>
        <v>27.92</v>
      </c>
      <c r="L48" s="4">
        <f t="shared" si="1"/>
        <v>117264</v>
      </c>
      <c r="M48" s="13"/>
      <c r="N48" s="14"/>
      <c r="P48" s="9"/>
      <c r="R48" s="9"/>
      <c r="T48" s="9"/>
    </row>
    <row r="49" spans="3:20" x14ac:dyDescent="0.25">
      <c r="C49" s="3">
        <v>46</v>
      </c>
      <c r="D49" s="3">
        <v>300</v>
      </c>
      <c r="E49" s="3" t="s">
        <v>10</v>
      </c>
      <c r="F49" s="3" t="s">
        <v>55</v>
      </c>
      <c r="G49" s="3" t="s">
        <v>132</v>
      </c>
      <c r="H49" s="4">
        <v>36</v>
      </c>
      <c r="I49" s="4">
        <v>22.06</v>
      </c>
      <c r="J49" s="12">
        <v>37.33</v>
      </c>
      <c r="K49" s="4">
        <f t="shared" si="0"/>
        <v>31.796666666666667</v>
      </c>
      <c r="L49" s="4">
        <f t="shared" si="1"/>
        <v>9539</v>
      </c>
      <c r="M49" s="13"/>
      <c r="N49" s="14"/>
      <c r="P49" s="9"/>
      <c r="R49" s="9"/>
      <c r="T49" s="9"/>
    </row>
    <row r="50" spans="3:20" x14ac:dyDescent="0.25">
      <c r="C50" s="3">
        <v>47</v>
      </c>
      <c r="D50" s="3">
        <v>300</v>
      </c>
      <c r="E50" s="3" t="s">
        <v>10</v>
      </c>
      <c r="F50" s="3" t="s">
        <v>56</v>
      </c>
      <c r="G50" s="3" t="s">
        <v>133</v>
      </c>
      <c r="H50" s="4">
        <v>36</v>
      </c>
      <c r="I50" s="4">
        <v>24.12</v>
      </c>
      <c r="J50" s="12">
        <v>40.81</v>
      </c>
      <c r="K50" s="4">
        <f t="shared" si="0"/>
        <v>33.643333333333338</v>
      </c>
      <c r="L50" s="4">
        <f t="shared" si="1"/>
        <v>10093.000000000002</v>
      </c>
      <c r="M50" s="13"/>
      <c r="N50" s="14"/>
      <c r="P50" s="9"/>
      <c r="R50" s="9"/>
      <c r="T50" s="9"/>
    </row>
    <row r="51" spans="3:20" x14ac:dyDescent="0.25">
      <c r="C51" s="3">
        <v>48</v>
      </c>
      <c r="D51" s="3">
        <v>5400</v>
      </c>
      <c r="E51" s="3" t="s">
        <v>10</v>
      </c>
      <c r="F51" s="3" t="s">
        <v>57</v>
      </c>
      <c r="G51" s="3" t="s">
        <v>134</v>
      </c>
      <c r="H51" s="4">
        <v>6.3</v>
      </c>
      <c r="I51" s="4">
        <v>2.61</v>
      </c>
      <c r="J51" s="12">
        <v>4.42</v>
      </c>
      <c r="K51" s="4">
        <f t="shared" si="0"/>
        <v>4.4433333333333334</v>
      </c>
      <c r="L51" s="4">
        <f t="shared" si="1"/>
        <v>23994</v>
      </c>
      <c r="M51" s="13"/>
      <c r="N51" s="14"/>
      <c r="P51" s="9"/>
      <c r="R51" s="9"/>
      <c r="T51" s="9"/>
    </row>
    <row r="52" spans="3:20" x14ac:dyDescent="0.25">
      <c r="C52" s="3">
        <v>49</v>
      </c>
      <c r="D52" s="3">
        <v>5400</v>
      </c>
      <c r="E52" s="3" t="s">
        <v>10</v>
      </c>
      <c r="F52" s="3" t="s">
        <v>58</v>
      </c>
      <c r="G52" s="3" t="s">
        <v>135</v>
      </c>
      <c r="H52" s="4">
        <v>6.3</v>
      </c>
      <c r="I52" s="4">
        <v>2.61</v>
      </c>
      <c r="J52" s="12">
        <v>4.42</v>
      </c>
      <c r="K52" s="4">
        <f t="shared" si="0"/>
        <v>4.4433333333333334</v>
      </c>
      <c r="L52" s="4">
        <f t="shared" si="1"/>
        <v>23994</v>
      </c>
      <c r="M52" s="13"/>
      <c r="N52" s="14"/>
      <c r="P52" s="9"/>
      <c r="R52" s="9"/>
      <c r="T52" s="9"/>
    </row>
    <row r="53" spans="3:20" x14ac:dyDescent="0.25">
      <c r="C53" s="3">
        <v>50</v>
      </c>
      <c r="D53" s="3">
        <v>5400</v>
      </c>
      <c r="E53" s="3" t="s">
        <v>10</v>
      </c>
      <c r="F53" s="3" t="s">
        <v>59</v>
      </c>
      <c r="G53" s="3" t="s">
        <v>136</v>
      </c>
      <c r="H53" s="4">
        <v>9</v>
      </c>
      <c r="I53" s="4">
        <v>6.55</v>
      </c>
      <c r="J53" s="12">
        <v>7.72</v>
      </c>
      <c r="K53" s="4">
        <f t="shared" si="0"/>
        <v>7.7566666666666668</v>
      </c>
      <c r="L53" s="4">
        <f t="shared" si="1"/>
        <v>41886</v>
      </c>
      <c r="M53" s="13"/>
      <c r="N53" s="14"/>
      <c r="P53" s="9"/>
      <c r="R53" s="9"/>
      <c r="T53" s="9"/>
    </row>
    <row r="54" spans="3:20" x14ac:dyDescent="0.25">
      <c r="C54" s="3">
        <v>51</v>
      </c>
      <c r="D54" s="3">
        <v>120</v>
      </c>
      <c r="E54" s="3" t="s">
        <v>10</v>
      </c>
      <c r="F54" s="3" t="s">
        <v>60</v>
      </c>
      <c r="G54" s="3" t="s">
        <v>137</v>
      </c>
      <c r="H54" s="4">
        <v>6.75</v>
      </c>
      <c r="I54" s="4">
        <v>3.55</v>
      </c>
      <c r="J54" s="12">
        <v>12.69</v>
      </c>
      <c r="K54" s="4">
        <f t="shared" si="0"/>
        <v>7.663333333333334</v>
      </c>
      <c r="L54" s="4">
        <f t="shared" si="1"/>
        <v>919.60000000000014</v>
      </c>
      <c r="M54" s="13"/>
      <c r="N54" s="14"/>
      <c r="P54" s="9"/>
      <c r="R54" s="9"/>
      <c r="T54" s="9"/>
    </row>
    <row r="55" spans="3:20" x14ac:dyDescent="0.25">
      <c r="C55" s="3">
        <v>52</v>
      </c>
      <c r="D55" s="3">
        <v>5400</v>
      </c>
      <c r="E55" s="3" t="s">
        <v>10</v>
      </c>
      <c r="F55" s="3" t="s">
        <v>61</v>
      </c>
      <c r="G55" s="3" t="s">
        <v>138</v>
      </c>
      <c r="H55" s="4">
        <v>6.3</v>
      </c>
      <c r="I55" s="4">
        <v>2.41</v>
      </c>
      <c r="J55" s="12">
        <v>4.07</v>
      </c>
      <c r="K55" s="4">
        <f t="shared" si="0"/>
        <v>4.2600000000000007</v>
      </c>
      <c r="L55" s="4">
        <f t="shared" si="1"/>
        <v>23004.000000000004</v>
      </c>
      <c r="M55" s="13"/>
      <c r="N55" s="14"/>
      <c r="P55" s="9"/>
      <c r="R55" s="9"/>
      <c r="T55" s="9"/>
    </row>
    <row r="56" spans="3:20" x14ac:dyDescent="0.25">
      <c r="C56" s="3">
        <v>53</v>
      </c>
      <c r="D56" s="3">
        <v>400</v>
      </c>
      <c r="E56" s="3" t="s">
        <v>10</v>
      </c>
      <c r="F56" s="3" t="s">
        <v>62</v>
      </c>
      <c r="G56" s="3" t="s">
        <v>139</v>
      </c>
      <c r="H56" s="4">
        <v>38.25</v>
      </c>
      <c r="I56" s="4">
        <v>19.809999999999999</v>
      </c>
      <c r="J56" s="12">
        <v>33.53</v>
      </c>
      <c r="K56" s="4">
        <f t="shared" si="0"/>
        <v>30.53</v>
      </c>
      <c r="L56" s="4">
        <f t="shared" si="1"/>
        <v>12212</v>
      </c>
      <c r="M56" s="13"/>
      <c r="N56" s="14"/>
      <c r="P56" s="9"/>
      <c r="R56" s="9"/>
      <c r="T56" s="9"/>
    </row>
    <row r="57" spans="3:20" x14ac:dyDescent="0.25">
      <c r="C57" s="3">
        <v>54</v>
      </c>
      <c r="D57" s="3">
        <v>400</v>
      </c>
      <c r="E57" s="3" t="s">
        <v>10</v>
      </c>
      <c r="F57" s="3" t="s">
        <v>63</v>
      </c>
      <c r="G57" s="3" t="s">
        <v>140</v>
      </c>
      <c r="H57" s="4">
        <v>78.78</v>
      </c>
      <c r="I57" s="4">
        <v>19.809999999999999</v>
      </c>
      <c r="J57" s="12">
        <v>33.53</v>
      </c>
      <c r="K57" s="4">
        <f t="shared" si="0"/>
        <v>44.04</v>
      </c>
      <c r="L57" s="4">
        <f t="shared" si="1"/>
        <v>17616</v>
      </c>
      <c r="M57" s="13"/>
      <c r="N57" s="14"/>
      <c r="P57" s="9"/>
      <c r="R57" s="9"/>
      <c r="T57" s="9"/>
    </row>
    <row r="58" spans="3:20" x14ac:dyDescent="0.25">
      <c r="C58" s="3">
        <v>55</v>
      </c>
      <c r="D58" s="3">
        <v>50</v>
      </c>
      <c r="E58" s="3" t="s">
        <v>10</v>
      </c>
      <c r="F58" s="3" t="s">
        <v>64</v>
      </c>
      <c r="G58" s="3" t="s">
        <v>141</v>
      </c>
      <c r="H58" s="4">
        <v>18</v>
      </c>
      <c r="I58" s="4">
        <v>4.78</v>
      </c>
      <c r="J58" s="12">
        <v>8.1</v>
      </c>
      <c r="K58" s="4">
        <f t="shared" si="0"/>
        <v>10.293333333333335</v>
      </c>
      <c r="L58" s="4">
        <f t="shared" si="1"/>
        <v>514.66666666666674</v>
      </c>
      <c r="M58" s="13"/>
      <c r="N58" s="14"/>
      <c r="P58" s="9"/>
      <c r="R58" s="9"/>
      <c r="T58" s="9"/>
    </row>
    <row r="59" spans="3:20" x14ac:dyDescent="0.25">
      <c r="C59" s="3">
        <v>56</v>
      </c>
      <c r="D59" s="3">
        <v>50</v>
      </c>
      <c r="E59" s="3" t="s">
        <v>10</v>
      </c>
      <c r="F59" s="3" t="s">
        <v>65</v>
      </c>
      <c r="G59" s="3" t="s">
        <v>142</v>
      </c>
      <c r="H59" s="4">
        <v>9</v>
      </c>
      <c r="I59" s="4">
        <v>3.68</v>
      </c>
      <c r="J59" s="12">
        <v>6.23</v>
      </c>
      <c r="K59" s="4">
        <f t="shared" si="0"/>
        <v>6.3033333333333337</v>
      </c>
      <c r="L59" s="4">
        <f t="shared" si="1"/>
        <v>315.16666666666669</v>
      </c>
      <c r="M59" s="13"/>
      <c r="N59" s="14"/>
      <c r="P59" s="9"/>
      <c r="R59" s="9"/>
      <c r="T59" s="9"/>
    </row>
    <row r="60" spans="3:20" x14ac:dyDescent="0.25">
      <c r="C60" s="3">
        <v>57</v>
      </c>
      <c r="D60" s="3">
        <v>200</v>
      </c>
      <c r="E60" s="3" t="s">
        <v>10</v>
      </c>
      <c r="F60" s="3" t="s">
        <v>66</v>
      </c>
      <c r="G60" s="3" t="s">
        <v>143</v>
      </c>
      <c r="H60" s="4">
        <v>14.7</v>
      </c>
      <c r="I60" s="4">
        <v>3.68</v>
      </c>
      <c r="J60" s="12">
        <v>9.24</v>
      </c>
      <c r="K60" s="4">
        <f t="shared" si="0"/>
        <v>9.2066666666666652</v>
      </c>
      <c r="L60" s="4">
        <f t="shared" si="1"/>
        <v>1841.333333333333</v>
      </c>
      <c r="M60" s="13"/>
      <c r="N60" s="14"/>
      <c r="P60" s="9"/>
      <c r="R60" s="9"/>
      <c r="T60" s="9"/>
    </row>
    <row r="61" spans="3:20" x14ac:dyDescent="0.25">
      <c r="C61" s="3">
        <v>58</v>
      </c>
      <c r="D61" s="3">
        <v>200</v>
      </c>
      <c r="E61" s="3" t="s">
        <v>10</v>
      </c>
      <c r="F61" s="3" t="s">
        <v>67</v>
      </c>
      <c r="G61" s="3" t="s">
        <v>143</v>
      </c>
      <c r="H61" s="4">
        <v>14.7</v>
      </c>
      <c r="I61" s="4">
        <v>5.46</v>
      </c>
      <c r="J61" s="12">
        <v>9.24</v>
      </c>
      <c r="K61" s="4">
        <f t="shared" si="0"/>
        <v>9.7999999999999989</v>
      </c>
      <c r="L61" s="4">
        <f t="shared" si="1"/>
        <v>1959.9999999999998</v>
      </c>
      <c r="M61" s="13"/>
      <c r="N61" s="14"/>
      <c r="P61" s="9"/>
      <c r="R61" s="9"/>
      <c r="T61" s="9"/>
    </row>
    <row r="62" spans="3:20" x14ac:dyDescent="0.25">
      <c r="C62" s="3">
        <v>59</v>
      </c>
      <c r="D62" s="3">
        <v>20</v>
      </c>
      <c r="E62" s="3" t="s">
        <v>10</v>
      </c>
      <c r="F62" s="3" t="s">
        <v>68</v>
      </c>
      <c r="G62" s="3" t="s">
        <v>144</v>
      </c>
      <c r="H62" s="4">
        <v>112.5</v>
      </c>
      <c r="I62" s="4">
        <v>17.36</v>
      </c>
      <c r="J62" s="12">
        <v>115.5</v>
      </c>
      <c r="K62" s="4">
        <f t="shared" si="0"/>
        <v>81.786666666666676</v>
      </c>
      <c r="L62" s="4">
        <f t="shared" si="1"/>
        <v>1635.7333333333336</v>
      </c>
      <c r="M62" s="13"/>
      <c r="N62" s="14"/>
      <c r="P62" s="9"/>
      <c r="R62" s="9"/>
      <c r="T62" s="9"/>
    </row>
    <row r="63" spans="3:20" x14ac:dyDescent="0.25">
      <c r="C63" s="3">
        <v>60</v>
      </c>
      <c r="D63" s="3">
        <v>120</v>
      </c>
      <c r="E63" s="3" t="s">
        <v>10</v>
      </c>
      <c r="F63" s="3" t="s">
        <v>69</v>
      </c>
      <c r="G63" s="3" t="s">
        <v>145</v>
      </c>
      <c r="H63" s="4">
        <v>13.5</v>
      </c>
      <c r="I63" s="4">
        <v>5.34</v>
      </c>
      <c r="J63" s="12">
        <v>9.0399999999999991</v>
      </c>
      <c r="K63" s="4">
        <f>(H63+I63+J63)/3</f>
        <v>9.293333333333333</v>
      </c>
      <c r="L63" s="4">
        <f t="shared" si="1"/>
        <v>1115.2</v>
      </c>
      <c r="M63" s="13"/>
      <c r="N63" s="14"/>
      <c r="P63" s="9"/>
      <c r="R63" s="9"/>
      <c r="T63" s="9"/>
    </row>
    <row r="64" spans="3:20" x14ac:dyDescent="0.25">
      <c r="C64" s="3">
        <v>61</v>
      </c>
      <c r="D64" s="3">
        <v>400</v>
      </c>
      <c r="E64" s="3" t="s">
        <v>10</v>
      </c>
      <c r="F64" s="3" t="s">
        <v>70</v>
      </c>
      <c r="G64" s="3" t="s">
        <v>146</v>
      </c>
      <c r="H64" s="4">
        <v>27</v>
      </c>
      <c r="I64" s="4">
        <v>7.31</v>
      </c>
      <c r="J64" s="12">
        <v>22.55</v>
      </c>
      <c r="K64" s="4">
        <f t="shared" si="0"/>
        <v>18.953333333333333</v>
      </c>
      <c r="L64" s="4">
        <f t="shared" si="1"/>
        <v>7581.333333333333</v>
      </c>
      <c r="M64" s="13"/>
      <c r="N64" s="14"/>
      <c r="P64" s="9"/>
      <c r="R64" s="9"/>
      <c r="T64" s="9"/>
    </row>
    <row r="65" spans="3:20" x14ac:dyDescent="0.25">
      <c r="C65" s="3">
        <v>62</v>
      </c>
      <c r="D65" s="3">
        <v>1200</v>
      </c>
      <c r="E65" s="3" t="s">
        <v>10</v>
      </c>
      <c r="F65" s="3" t="s">
        <v>71</v>
      </c>
      <c r="G65" s="3" t="s">
        <v>147</v>
      </c>
      <c r="H65" s="4">
        <v>24.5</v>
      </c>
      <c r="I65" s="4">
        <v>4.78</v>
      </c>
      <c r="J65" s="12">
        <v>8.1</v>
      </c>
      <c r="K65" s="4">
        <f t="shared" si="0"/>
        <v>12.46</v>
      </c>
      <c r="L65" s="4">
        <f t="shared" si="1"/>
        <v>14952.000000000002</v>
      </c>
      <c r="M65" s="13"/>
      <c r="N65" s="14"/>
      <c r="P65" s="9"/>
      <c r="R65" s="9"/>
      <c r="T65" s="9"/>
    </row>
    <row r="66" spans="3:20" x14ac:dyDescent="0.25">
      <c r="C66" s="3">
        <v>63</v>
      </c>
      <c r="D66" s="3">
        <v>5400</v>
      </c>
      <c r="E66" s="3" t="s">
        <v>10</v>
      </c>
      <c r="F66" s="3" t="s">
        <v>73</v>
      </c>
      <c r="G66" s="3" t="s">
        <v>148</v>
      </c>
      <c r="H66" s="4">
        <v>100</v>
      </c>
      <c r="I66" s="4">
        <v>39</v>
      </c>
      <c r="J66" s="12">
        <v>66</v>
      </c>
      <c r="K66" s="4">
        <f t="shared" si="0"/>
        <v>68.333333333333329</v>
      </c>
      <c r="L66" s="4">
        <f t="shared" si="1"/>
        <v>369000</v>
      </c>
      <c r="M66" s="13"/>
      <c r="N66" s="14"/>
      <c r="P66" s="9"/>
      <c r="R66" s="9"/>
      <c r="T66" s="9"/>
    </row>
    <row r="67" spans="3:20" x14ac:dyDescent="0.25">
      <c r="C67" s="3">
        <v>64</v>
      </c>
      <c r="D67" s="3">
        <v>5400</v>
      </c>
      <c r="E67" s="3" t="s">
        <v>10</v>
      </c>
      <c r="F67" s="3" t="s">
        <v>72</v>
      </c>
      <c r="G67" s="3" t="s">
        <v>148</v>
      </c>
      <c r="H67" s="4">
        <v>100</v>
      </c>
      <c r="I67" s="4">
        <v>39</v>
      </c>
      <c r="J67" s="12">
        <v>66</v>
      </c>
      <c r="K67" s="4">
        <f t="shared" si="0"/>
        <v>68.333333333333329</v>
      </c>
      <c r="L67" s="4">
        <f t="shared" si="1"/>
        <v>369000</v>
      </c>
      <c r="M67" s="13"/>
      <c r="N67" s="14"/>
      <c r="P67" s="9"/>
      <c r="R67" s="9"/>
      <c r="T67" s="9"/>
    </row>
    <row r="68" spans="3:20" x14ac:dyDescent="0.25">
      <c r="C68" s="3">
        <v>65</v>
      </c>
      <c r="D68" s="3">
        <v>400</v>
      </c>
      <c r="E68" s="3" t="s">
        <v>10</v>
      </c>
      <c r="F68" s="3" t="s">
        <v>74</v>
      </c>
      <c r="G68" s="3" t="s">
        <v>149</v>
      </c>
      <c r="H68" s="4">
        <v>9</v>
      </c>
      <c r="I68" s="4">
        <v>3.68</v>
      </c>
      <c r="J68" s="12">
        <v>6.23</v>
      </c>
      <c r="K68" s="4">
        <f t="shared" si="0"/>
        <v>6.3033333333333337</v>
      </c>
      <c r="L68" s="4">
        <f t="shared" si="1"/>
        <v>2521.3333333333335</v>
      </c>
      <c r="M68" s="13"/>
      <c r="N68" s="14"/>
      <c r="P68" s="9"/>
      <c r="R68" s="9"/>
      <c r="T68" s="9"/>
    </row>
    <row r="69" spans="3:20" x14ac:dyDescent="0.25">
      <c r="C69" s="3">
        <v>66</v>
      </c>
      <c r="D69" s="3">
        <v>200</v>
      </c>
      <c r="E69" s="3" t="s">
        <v>10</v>
      </c>
      <c r="F69" s="3" t="s">
        <v>75</v>
      </c>
      <c r="G69" s="3" t="s">
        <v>150</v>
      </c>
      <c r="H69" s="4">
        <v>54</v>
      </c>
      <c r="I69" s="4">
        <v>24.12</v>
      </c>
      <c r="J69" s="12">
        <v>40.81</v>
      </c>
      <c r="K69" s="4">
        <f t="shared" ref="K69:K83" si="2">(H69+I69+J69)/3</f>
        <v>39.643333333333338</v>
      </c>
      <c r="L69" s="4">
        <f t="shared" ref="L69:L83" si="3">K69*D69</f>
        <v>7928.6666666666679</v>
      </c>
      <c r="M69" s="13"/>
      <c r="N69" s="14"/>
      <c r="P69" s="9"/>
      <c r="R69" s="9"/>
      <c r="T69" s="9"/>
    </row>
    <row r="70" spans="3:20" x14ac:dyDescent="0.25">
      <c r="C70" s="3">
        <v>67</v>
      </c>
      <c r="D70" s="3">
        <v>200</v>
      </c>
      <c r="E70" s="3" t="s">
        <v>10</v>
      </c>
      <c r="F70" s="3" t="s">
        <v>76</v>
      </c>
      <c r="G70" s="3" t="s">
        <v>151</v>
      </c>
      <c r="H70" s="4">
        <v>54</v>
      </c>
      <c r="I70" s="4">
        <v>24.12</v>
      </c>
      <c r="J70" s="12">
        <v>40.81</v>
      </c>
      <c r="K70" s="4">
        <f t="shared" si="2"/>
        <v>39.643333333333338</v>
      </c>
      <c r="L70" s="4">
        <f t="shared" si="3"/>
        <v>7928.6666666666679</v>
      </c>
      <c r="M70" s="13"/>
      <c r="N70" s="14"/>
      <c r="P70" s="9"/>
      <c r="R70" s="9"/>
      <c r="T70" s="9"/>
    </row>
    <row r="71" spans="3:20" x14ac:dyDescent="0.25">
      <c r="C71" s="3">
        <v>68</v>
      </c>
      <c r="D71" s="3">
        <v>50</v>
      </c>
      <c r="E71" s="3" t="s">
        <v>10</v>
      </c>
      <c r="F71" s="3" t="s">
        <v>77</v>
      </c>
      <c r="G71" s="3" t="s">
        <v>152</v>
      </c>
      <c r="H71" s="4">
        <v>45</v>
      </c>
      <c r="I71" s="4">
        <v>10.56</v>
      </c>
      <c r="J71" s="12">
        <v>17.86</v>
      </c>
      <c r="K71" s="4">
        <f t="shared" si="2"/>
        <v>24.473333333333333</v>
      </c>
      <c r="L71" s="4">
        <f t="shared" si="3"/>
        <v>1223.6666666666667</v>
      </c>
      <c r="M71" s="13"/>
      <c r="N71" s="14"/>
      <c r="P71" s="9"/>
      <c r="R71" s="9"/>
      <c r="T71" s="9"/>
    </row>
    <row r="72" spans="3:20" x14ac:dyDescent="0.25">
      <c r="C72" s="3">
        <v>69</v>
      </c>
      <c r="D72" s="3">
        <v>200</v>
      </c>
      <c r="E72" s="3" t="s">
        <v>10</v>
      </c>
      <c r="F72" s="3" t="s">
        <v>78</v>
      </c>
      <c r="G72" s="3" t="s">
        <v>153</v>
      </c>
      <c r="H72" s="4">
        <v>29.25</v>
      </c>
      <c r="I72" s="4">
        <v>10.210000000000001</v>
      </c>
      <c r="J72" s="12">
        <v>17.27</v>
      </c>
      <c r="K72" s="4">
        <f t="shared" si="2"/>
        <v>18.91</v>
      </c>
      <c r="L72" s="4">
        <f t="shared" si="3"/>
        <v>3782</v>
      </c>
      <c r="M72" s="13"/>
      <c r="N72" s="14"/>
      <c r="P72" s="9"/>
      <c r="R72" s="9"/>
      <c r="T72" s="9"/>
    </row>
    <row r="73" spans="3:20" x14ac:dyDescent="0.25">
      <c r="C73" s="3">
        <v>70</v>
      </c>
      <c r="D73" s="3">
        <v>600</v>
      </c>
      <c r="E73" s="3" t="s">
        <v>10</v>
      </c>
      <c r="F73" s="3" t="s">
        <v>80</v>
      </c>
      <c r="G73" s="3" t="s">
        <v>154</v>
      </c>
      <c r="H73" s="4">
        <v>9</v>
      </c>
      <c r="I73" s="4">
        <v>2.15</v>
      </c>
      <c r="J73" s="12">
        <v>3.63</v>
      </c>
      <c r="K73" s="4">
        <f t="shared" si="2"/>
        <v>4.9266666666666667</v>
      </c>
      <c r="L73" s="4">
        <f t="shared" si="3"/>
        <v>2956</v>
      </c>
      <c r="M73" s="13"/>
      <c r="N73" s="14"/>
      <c r="P73" s="9"/>
      <c r="R73" s="9"/>
      <c r="T73" s="9"/>
    </row>
    <row r="74" spans="3:20" x14ac:dyDescent="0.25">
      <c r="C74" s="3">
        <v>71</v>
      </c>
      <c r="D74" s="3">
        <v>600</v>
      </c>
      <c r="E74" s="3" t="s">
        <v>10</v>
      </c>
      <c r="F74" s="3" t="s">
        <v>79</v>
      </c>
      <c r="G74" s="3" t="s">
        <v>154</v>
      </c>
      <c r="H74" s="4">
        <v>9</v>
      </c>
      <c r="I74" s="4">
        <v>2.15</v>
      </c>
      <c r="J74" s="12">
        <v>3.63</v>
      </c>
      <c r="K74" s="4">
        <f t="shared" si="2"/>
        <v>4.9266666666666667</v>
      </c>
      <c r="L74" s="4">
        <f t="shared" si="3"/>
        <v>2956</v>
      </c>
      <c r="M74" s="13"/>
      <c r="N74" s="14"/>
      <c r="P74" s="9"/>
      <c r="R74" s="9"/>
      <c r="T74" s="9"/>
    </row>
    <row r="75" spans="3:20" x14ac:dyDescent="0.25">
      <c r="C75" s="3">
        <v>72</v>
      </c>
      <c r="D75" s="3">
        <v>200</v>
      </c>
      <c r="E75" s="3" t="s">
        <v>10</v>
      </c>
      <c r="F75" s="3" t="s">
        <v>156</v>
      </c>
      <c r="G75" s="2" t="s">
        <v>155</v>
      </c>
      <c r="H75" s="4">
        <v>44</v>
      </c>
      <c r="I75" s="4">
        <v>15.9</v>
      </c>
      <c r="J75" s="12">
        <v>27.24</v>
      </c>
      <c r="K75" s="4">
        <f t="shared" si="2"/>
        <v>29.046666666666667</v>
      </c>
      <c r="L75" s="4">
        <f t="shared" si="3"/>
        <v>5809.333333333333</v>
      </c>
      <c r="M75" s="13"/>
      <c r="N75" s="14"/>
      <c r="P75" s="9"/>
      <c r="R75" s="9"/>
      <c r="T75" s="9"/>
    </row>
    <row r="76" spans="3:20" x14ac:dyDescent="0.25">
      <c r="C76" s="3">
        <v>73</v>
      </c>
      <c r="D76" s="3">
        <v>200</v>
      </c>
      <c r="E76" s="3" t="s">
        <v>10</v>
      </c>
      <c r="F76" s="3" t="s">
        <v>81</v>
      </c>
      <c r="G76" s="3" t="s">
        <v>157</v>
      </c>
      <c r="H76" s="4">
        <v>4.5</v>
      </c>
      <c r="I76" s="4">
        <v>2.15</v>
      </c>
      <c r="J76" s="12">
        <v>3.63</v>
      </c>
      <c r="K76" s="4">
        <f t="shared" si="2"/>
        <v>3.4266666666666672</v>
      </c>
      <c r="L76" s="4">
        <f t="shared" si="3"/>
        <v>685.33333333333348</v>
      </c>
      <c r="M76" s="13"/>
      <c r="N76" s="14"/>
      <c r="P76" s="9"/>
      <c r="R76" s="9"/>
      <c r="T76" s="9"/>
    </row>
    <row r="77" spans="3:20" x14ac:dyDescent="0.25">
      <c r="C77" s="3">
        <v>74</v>
      </c>
      <c r="D77" s="3">
        <v>5400</v>
      </c>
      <c r="E77" s="3" t="s">
        <v>10</v>
      </c>
      <c r="F77" s="3" t="s">
        <v>83</v>
      </c>
      <c r="G77" s="3" t="s">
        <v>158</v>
      </c>
      <c r="H77" s="4">
        <v>38.25</v>
      </c>
      <c r="I77" s="4">
        <v>11.32</v>
      </c>
      <c r="J77" s="12">
        <v>19.16</v>
      </c>
      <c r="K77" s="4">
        <f t="shared" si="2"/>
        <v>22.91</v>
      </c>
      <c r="L77" s="4">
        <f t="shared" si="3"/>
        <v>123714</v>
      </c>
      <c r="M77" s="13"/>
      <c r="N77" s="14"/>
      <c r="P77" s="9"/>
      <c r="R77" s="9"/>
      <c r="T77" s="9"/>
    </row>
    <row r="78" spans="3:20" x14ac:dyDescent="0.25">
      <c r="C78" s="3">
        <v>75</v>
      </c>
      <c r="D78" s="3">
        <v>5400</v>
      </c>
      <c r="E78" s="3" t="s">
        <v>10</v>
      </c>
      <c r="F78" s="3" t="s">
        <v>82</v>
      </c>
      <c r="G78" s="3" t="s">
        <v>158</v>
      </c>
      <c r="H78" s="4">
        <v>38.25</v>
      </c>
      <c r="I78" s="4">
        <v>11.32</v>
      </c>
      <c r="J78" s="12">
        <v>19.16</v>
      </c>
      <c r="K78" s="4">
        <f t="shared" si="2"/>
        <v>22.91</v>
      </c>
      <c r="L78" s="4">
        <f t="shared" si="3"/>
        <v>123714</v>
      </c>
      <c r="M78" s="13"/>
      <c r="N78" s="14"/>
      <c r="P78" s="9"/>
      <c r="R78" s="9"/>
      <c r="T78" s="9"/>
    </row>
    <row r="79" spans="3:20" x14ac:dyDescent="0.25">
      <c r="C79" s="3">
        <v>76</v>
      </c>
      <c r="D79" s="3">
        <v>5400</v>
      </c>
      <c r="E79" s="3" t="s">
        <v>10</v>
      </c>
      <c r="F79" s="3" t="s">
        <v>84</v>
      </c>
      <c r="G79" s="3" t="s">
        <v>159</v>
      </c>
      <c r="H79" s="4">
        <v>29.25</v>
      </c>
      <c r="I79" s="4">
        <v>11.39</v>
      </c>
      <c r="J79" s="12">
        <v>25.52</v>
      </c>
      <c r="K79" s="4">
        <f t="shared" si="2"/>
        <v>22.053333333333331</v>
      </c>
      <c r="L79" s="4">
        <f t="shared" si="3"/>
        <v>119087.99999999999</v>
      </c>
      <c r="M79" s="13"/>
      <c r="N79" s="14"/>
      <c r="P79" s="9"/>
      <c r="R79" s="9"/>
      <c r="T79" s="9"/>
    </row>
    <row r="80" spans="3:20" x14ac:dyDescent="0.25">
      <c r="C80" s="3">
        <v>77</v>
      </c>
      <c r="D80" s="3">
        <v>5400</v>
      </c>
      <c r="E80" s="3" t="s">
        <v>10</v>
      </c>
      <c r="F80" s="3" t="s">
        <v>85</v>
      </c>
      <c r="G80" s="3" t="s">
        <v>160</v>
      </c>
      <c r="H80" s="4">
        <v>9</v>
      </c>
      <c r="I80" s="4">
        <v>6.47</v>
      </c>
      <c r="J80" s="12">
        <v>10.96</v>
      </c>
      <c r="K80" s="4">
        <f t="shared" si="2"/>
        <v>8.81</v>
      </c>
      <c r="L80" s="4">
        <f t="shared" si="3"/>
        <v>47574</v>
      </c>
      <c r="M80" s="13"/>
      <c r="N80" s="14"/>
      <c r="P80" s="9"/>
      <c r="R80" s="9"/>
      <c r="T80" s="9"/>
    </row>
    <row r="81" spans="3:20" x14ac:dyDescent="0.25">
      <c r="C81" s="3">
        <v>78</v>
      </c>
      <c r="D81" s="3">
        <v>5400</v>
      </c>
      <c r="E81" s="3" t="s">
        <v>10</v>
      </c>
      <c r="F81" s="3" t="s">
        <v>86</v>
      </c>
      <c r="G81" s="3" t="s">
        <v>161</v>
      </c>
      <c r="H81" s="4">
        <v>38.25</v>
      </c>
      <c r="I81" s="4">
        <v>11.65</v>
      </c>
      <c r="J81" s="12">
        <v>19.71</v>
      </c>
      <c r="K81" s="4">
        <f t="shared" si="2"/>
        <v>23.203333333333333</v>
      </c>
      <c r="L81" s="4">
        <f t="shared" si="3"/>
        <v>125298</v>
      </c>
      <c r="M81" s="13"/>
      <c r="N81" s="14"/>
      <c r="P81" s="9"/>
      <c r="R81" s="9"/>
      <c r="T81" s="9"/>
    </row>
    <row r="82" spans="3:20" x14ac:dyDescent="0.25">
      <c r="C82" s="3">
        <v>79</v>
      </c>
      <c r="D82" s="3">
        <v>5400</v>
      </c>
      <c r="E82" s="3" t="s">
        <v>10</v>
      </c>
      <c r="F82" s="3" t="s">
        <v>87</v>
      </c>
      <c r="G82" s="3" t="s">
        <v>162</v>
      </c>
      <c r="H82" s="4">
        <v>9</v>
      </c>
      <c r="I82" s="4">
        <v>4.8099999999999996</v>
      </c>
      <c r="J82" s="12">
        <v>8.14</v>
      </c>
      <c r="K82" s="4">
        <f t="shared" si="2"/>
        <v>7.3166666666666664</v>
      </c>
      <c r="L82" s="4">
        <f t="shared" si="3"/>
        <v>39510</v>
      </c>
      <c r="M82" s="13"/>
      <c r="N82" s="14"/>
      <c r="P82" s="9"/>
      <c r="R82" s="9"/>
      <c r="T82" s="9"/>
    </row>
    <row r="83" spans="3:20" x14ac:dyDescent="0.25">
      <c r="C83" s="3">
        <v>80</v>
      </c>
      <c r="D83" s="3">
        <v>5400</v>
      </c>
      <c r="E83" s="3" t="s">
        <v>10</v>
      </c>
      <c r="F83" s="3" t="s">
        <v>88</v>
      </c>
      <c r="G83" s="3" t="s">
        <v>163</v>
      </c>
      <c r="H83" s="4">
        <v>22.5</v>
      </c>
      <c r="I83" s="4">
        <v>7.31</v>
      </c>
      <c r="J83" s="12">
        <v>12.36</v>
      </c>
      <c r="K83" s="4">
        <f t="shared" si="2"/>
        <v>14.056666666666667</v>
      </c>
      <c r="L83" s="4">
        <f t="shared" si="3"/>
        <v>75906</v>
      </c>
      <c r="M83" s="13"/>
      <c r="N83" s="14"/>
      <c r="P83" s="9"/>
      <c r="R83" s="9"/>
      <c r="T83" s="9"/>
    </row>
    <row r="84" spans="3:20" x14ac:dyDescent="0.25">
      <c r="C84" s="2"/>
      <c r="D84" s="2"/>
      <c r="E84" s="2"/>
      <c r="F84" s="5"/>
      <c r="G84" s="2"/>
      <c r="H84" s="2"/>
      <c r="I84" s="5"/>
      <c r="J84" s="2"/>
      <c r="K84" s="3"/>
      <c r="L84" s="6">
        <f>SUM(L4:L83)</f>
        <v>2704842.9666666668</v>
      </c>
      <c r="N84" s="11"/>
      <c r="O84" s="10"/>
      <c r="P84" s="11"/>
      <c r="Q84" s="10"/>
      <c r="R84" s="11"/>
      <c r="T8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LICITACAO1</dc:creator>
  <cp:lastModifiedBy>Mateus Felipe Holtz</cp:lastModifiedBy>
  <dcterms:created xsi:type="dcterms:W3CDTF">2015-06-05T18:19:34Z</dcterms:created>
  <dcterms:modified xsi:type="dcterms:W3CDTF">2024-07-11T16:46:20Z</dcterms:modified>
</cp:coreProperties>
</file>